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pmack\Desktop\170fa20IBL hybred flex\"/>
    </mc:Choice>
  </mc:AlternateContent>
  <xr:revisionPtr revIDLastSave="0" documentId="8_{66E4D090-F870-49CE-90D4-4B5253A11786}" xr6:coauthVersionLast="36" xr6:coauthVersionMax="36" xr10:uidLastSave="{00000000-0000-0000-0000-000000000000}"/>
  <bookViews>
    <workbookView xWindow="0" yWindow="0" windowWidth="16490" windowHeight="815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20" i="1"/>
  <c r="F15" i="1"/>
  <c r="B32" i="2"/>
  <c r="B27" i="2"/>
  <c r="B28" i="2"/>
  <c r="B29" i="2"/>
  <c r="B30" i="2"/>
  <c r="B31" i="2"/>
  <c r="B16" i="2"/>
  <c r="C16" i="2" s="1"/>
  <c r="C2" i="2"/>
  <c r="B13" i="2"/>
  <c r="B14" i="2"/>
  <c r="B15" i="2"/>
  <c r="B17" i="2"/>
  <c r="B18" i="2"/>
  <c r="B19" i="2"/>
  <c r="B20" i="2"/>
  <c r="D32" i="2" s="1"/>
  <c r="B21" i="2"/>
  <c r="B22" i="2"/>
  <c r="B23" i="2"/>
  <c r="B24" i="2"/>
  <c r="B25" i="2"/>
  <c r="B26" i="2"/>
  <c r="B2" i="2"/>
  <c r="B3" i="2"/>
  <c r="D4" i="2" s="1"/>
  <c r="B4" i="2"/>
  <c r="C4" i="2" s="1"/>
  <c r="B5" i="2"/>
  <c r="D8" i="2" s="1"/>
  <c r="B6" i="2"/>
  <c r="B7" i="2"/>
  <c r="B8" i="2"/>
  <c r="B9" i="2"/>
  <c r="B10" i="2"/>
  <c r="B11" i="2"/>
  <c r="B12" i="2"/>
  <c r="B1" i="2"/>
  <c r="N3" i="1"/>
  <c r="D31" i="2" l="1"/>
  <c r="D7" i="2"/>
  <c r="D3" i="2"/>
  <c r="C31" i="1"/>
  <c r="B26" i="1"/>
  <c r="B27" i="1"/>
  <c r="B28" i="1"/>
  <c r="B29" i="1"/>
  <c r="B30" i="1"/>
  <c r="B31" i="1"/>
  <c r="B17" i="1"/>
  <c r="B18" i="1"/>
  <c r="B19" i="1"/>
  <c r="B20" i="1"/>
  <c r="B21" i="1"/>
  <c r="B22" i="1"/>
  <c r="B23" i="1"/>
  <c r="B24" i="1"/>
  <c r="B25" i="1"/>
  <c r="B16" i="1"/>
  <c r="B10" i="1"/>
  <c r="H15" i="1" l="1"/>
  <c r="E16" i="1" s="1"/>
  <c r="G7" i="1"/>
  <c r="E10" i="1" s="1"/>
  <c r="F10" i="1" s="1"/>
  <c r="F16" i="1" l="1"/>
  <c r="G16" i="1"/>
  <c r="H16" i="1" s="1"/>
  <c r="E17" i="1" s="1"/>
  <c r="G17" i="1" s="1"/>
  <c r="F17" i="1" l="1"/>
  <c r="H17" i="1" l="1"/>
  <c r="E18" i="1" s="1"/>
  <c r="G18" i="1" s="1"/>
  <c r="F18" i="1" l="1"/>
  <c r="H18" i="1" s="1"/>
  <c r="E19" i="1" s="1"/>
  <c r="G19" i="1" s="1"/>
  <c r="F19" i="1" l="1"/>
  <c r="H19" i="1" s="1"/>
  <c r="E20" i="1" s="1"/>
  <c r="G20" i="1" s="1"/>
  <c r="F20" i="1" l="1"/>
  <c r="H20" i="1" l="1"/>
  <c r="E21" i="1" s="1"/>
  <c r="G21" i="1" s="1"/>
  <c r="F21" i="1" l="1"/>
  <c r="H21" i="1" l="1"/>
  <c r="E22" i="1" s="1"/>
  <c r="G22" i="1" s="1"/>
  <c r="F22" i="1" l="1"/>
  <c r="H22" i="1" l="1"/>
</calcChain>
</file>

<file path=xl/sharedStrings.xml><?xml version="1.0" encoding="utf-8"?>
<sst xmlns="http://schemas.openxmlformats.org/spreadsheetml/2006/main" count="27" uniqueCount="23">
  <si>
    <t>guess</t>
  </si>
  <si>
    <t>test</t>
  </si>
  <si>
    <t>x</t>
  </si>
  <si>
    <t>y</t>
  </si>
  <si>
    <t>a</t>
  </si>
  <si>
    <t>g(a)</t>
  </si>
  <si>
    <t>g'(a)</t>
  </si>
  <si>
    <t>Finding</t>
  </si>
  <si>
    <t>Guestimate 3.92 since 61 is so much closer to 64 than to 27.</t>
  </si>
  <si>
    <t>Proportional reasoning (int alg)</t>
  </si>
  <si>
    <t>Linearization (3.11)</t>
  </si>
  <si>
    <t>Newtons Method (4.7)</t>
  </si>
  <si>
    <t>The target number is a zero of the equation with "easy operations".</t>
  </si>
  <si>
    <t>evaluate the line equation at 61</t>
  </si>
  <si>
    <t>Repeat using x-int instead of 4 to find a new tan line and intercept. Repeat…</t>
  </si>
  <si>
    <t>Intermediate Value Theorem (coll alg)</t>
  </si>
  <si>
    <t>Find tangent line at 4 in the equation</t>
  </si>
  <si>
    <t>l(3)</t>
  </si>
  <si>
    <t xml:space="preserve">Find tan line to h(x) at 19 then find the line's x-int. </t>
  </si>
  <si>
    <t>h(a)</t>
  </si>
  <si>
    <t>h'(a)</t>
  </si>
  <si>
    <t>a-h(a)/h'(a)</t>
  </si>
  <si>
    <t>Using rough trapizoidal approx of ln(2)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</si>
</sst>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0" xfId="0" applyNumberFormat="1" applyFill="1"/>
    <xf numFmtId="0" fontId="0" fillId="3" borderId="0" xfId="0" applyFill="1"/>
    <xf numFmtId="0" fontId="2" fillId="3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274454</xdr:colOff>
      <xdr:row>0</xdr:row>
      <xdr:rowOff>207750</xdr:rowOff>
    </xdr:from>
    <xdr:ext cx="965570" cy="4228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F5C3EFB-CA68-4C16-9807-EF44E64CF388}"/>
                </a:ext>
              </a:extLst>
            </xdr:cNvPr>
            <xdr:cNvSpPr txBox="1"/>
          </xdr:nvSpPr>
          <xdr:spPr>
            <a:xfrm rot="21146235">
              <a:off x="1493654" y="207750"/>
              <a:ext cx="965570" cy="4228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a:rPr lang="en-US" sz="2400" i="1">
                            <a:latin typeface="Cambria Math" panose="02040503050406030204" pitchFamily="18" charset="0"/>
                          </a:rPr>
                          <m:t>3</m:t>
                        </m:r>
                      </m:deg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61</m:t>
                        </m:r>
                      </m:e>
                    </m:rad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F5C3EFB-CA68-4C16-9807-EF44E64CF388}"/>
                </a:ext>
              </a:extLst>
            </xdr:cNvPr>
            <xdr:cNvSpPr txBox="1"/>
          </xdr:nvSpPr>
          <xdr:spPr>
            <a:xfrm rot="21146235">
              <a:off x="1493654" y="207750"/>
              <a:ext cx="965570" cy="4228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2400" i="0">
                  <a:latin typeface="Cambria Math" panose="02040503050406030204" pitchFamily="18" charset="0"/>
                </a:rPr>
                <a:t>√(3&amp;</a:t>
              </a:r>
              <a:r>
                <a:rPr lang="en-US" sz="2400" b="0" i="0">
                  <a:latin typeface="Cambria Math" panose="02040503050406030204" pitchFamily="18" charset="0"/>
                </a:rPr>
                <a:t>61)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2</xdr:col>
      <xdr:colOff>133350</xdr:colOff>
      <xdr:row>12</xdr:row>
      <xdr:rowOff>0</xdr:rowOff>
    </xdr:from>
    <xdr:ext cx="2108269" cy="3825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FEF44F7A-97E1-4BFB-A02A-C63B7665B328}"/>
                </a:ext>
              </a:extLst>
            </xdr:cNvPr>
            <xdr:cNvSpPr txBox="1"/>
          </xdr:nvSpPr>
          <xdr:spPr>
            <a:xfrm>
              <a:off x="1352550" y="1943100"/>
              <a:ext cx="2108269" cy="3825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en-US" sz="2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24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n-US" sz="2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p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n-US" sz="2400" b="0" i="1">
                        <a:latin typeface="Cambria Math" panose="02040503050406030204" pitchFamily="18" charset="0"/>
                      </a:rPr>
                      <m:t>−61</m:t>
                    </m:r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FEF44F7A-97E1-4BFB-A02A-C63B7665B328}"/>
                </a:ext>
              </a:extLst>
            </xdr:cNvPr>
            <xdr:cNvSpPr txBox="1"/>
          </xdr:nvSpPr>
          <xdr:spPr>
            <a:xfrm>
              <a:off x="1352550" y="1943100"/>
              <a:ext cx="2108269" cy="3825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400" b="0" i="0">
                  <a:latin typeface="Cambria Math" panose="02040503050406030204" pitchFamily="18" charset="0"/>
                </a:rPr>
                <a:t>𝑓(𝑥)=𝑥^3−61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8</xdr:col>
      <xdr:colOff>87842</xdr:colOff>
      <xdr:row>2</xdr:row>
      <xdr:rowOff>159808</xdr:rowOff>
    </xdr:from>
    <xdr:ext cx="1034706" cy="4901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18A789DB-0E56-49C7-92C2-AD2DD26923AA}"/>
                </a:ext>
              </a:extLst>
            </xdr:cNvPr>
            <xdr:cNvSpPr txBox="1"/>
          </xdr:nvSpPr>
          <xdr:spPr>
            <a:xfrm>
              <a:off x="9055453" y="1331030"/>
              <a:ext cx="1034706" cy="4901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𝑔</m:t>
                    </m:r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𝑥</m:t>
                        </m:r>
                      </m:e>
                    </m:d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=12</m:t>
                    </m:r>
                    <m:func>
                      <m:func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uncPr>
                      <m:fNam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log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fName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𝑥</m:t>
                        </m:r>
                      </m:e>
                    </m:func>
                  </m:oMath>
                </m:oMathPara>
              </a14:m>
              <a:endParaRPr lang="en-US" sz="2000">
                <a:effectLst/>
              </a:endParaRP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𝑔</m:t>
                        </m:r>
                      </m:e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′</m:t>
                        </m:r>
                      </m:sup>
                    </m:sSup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𝑥</m:t>
                        </m:r>
                      </m:e>
                    </m:d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12</m:t>
                        </m:r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𝑥</m:t>
                        </m:r>
                        <m:func>
                          <m:func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ln</m:t>
                            </m:r>
                          </m:fName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e>
                        </m:func>
                      </m:den>
                    </m:f>
                  </m:oMath>
                </m:oMathPara>
              </a14:m>
              <a:endParaRPr lang="en-US" sz="2000">
                <a:effectLst/>
              </a:endParaRPr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18A789DB-0E56-49C7-92C2-AD2DD26923AA}"/>
                </a:ext>
              </a:extLst>
            </xdr:cNvPr>
            <xdr:cNvSpPr txBox="1"/>
          </xdr:nvSpPr>
          <xdr:spPr>
            <a:xfrm>
              <a:off x="9055453" y="1331030"/>
              <a:ext cx="1034706" cy="4901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𝑔(𝑥)=12 log_2⁡𝑥</a:t>
              </a:r>
              <a:endParaRPr lang="en-US" sz="2000">
                <a:effectLst/>
              </a:endParaRPr>
            </a:p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𝑔^′ (𝑥)=12/(𝑥 ln⁡2 )</a:t>
              </a:r>
              <a:endParaRPr lang="en-US" sz="2000">
                <a:effectLst/>
              </a:endParaRPr>
            </a:p>
          </xdr:txBody>
        </xdr:sp>
      </mc:Fallback>
    </mc:AlternateContent>
    <xdr:clientData/>
  </xdr:oneCellAnchor>
  <xdr:oneCellAnchor>
    <xdr:from>
      <xdr:col>4</xdr:col>
      <xdr:colOff>77258</xdr:colOff>
      <xdr:row>3</xdr:row>
      <xdr:rowOff>58208</xdr:rowOff>
    </xdr:from>
    <xdr:ext cx="16857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3A5C6D52-C1DC-4011-9486-20C37166A0D4}"/>
                </a:ext>
              </a:extLst>
            </xdr:cNvPr>
            <xdr:cNvSpPr txBox="1"/>
          </xdr:nvSpPr>
          <xdr:spPr>
            <a:xfrm>
              <a:off x="4765675" y="1423458"/>
              <a:ext cx="16857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𝑙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𝑔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′(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)(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3A5C6D52-C1DC-4011-9486-20C37166A0D4}"/>
                </a:ext>
              </a:extLst>
            </xdr:cNvPr>
            <xdr:cNvSpPr txBox="1"/>
          </xdr:nvSpPr>
          <xdr:spPr>
            <a:xfrm>
              <a:off x="4765675" y="1423458"/>
              <a:ext cx="16857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𝑙(𝑥)=𝑔(𝑎)+𝑔′(𝑎)(𝑥−𝑎)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</xdr:col>
      <xdr:colOff>88900</xdr:colOff>
      <xdr:row>1</xdr:row>
      <xdr:rowOff>419100</xdr:rowOff>
    </xdr:from>
    <xdr:to>
      <xdr:col>2</xdr:col>
      <xdr:colOff>1725083</xdr:colOff>
      <xdr:row>3</xdr:row>
      <xdr:rowOff>158750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185BC6B-123E-4CD2-869D-52E5AD43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33" y="1159933"/>
          <a:ext cx="2250017" cy="36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408516</xdr:colOff>
      <xdr:row>3</xdr:row>
      <xdr:rowOff>143932</xdr:rowOff>
    </xdr:from>
    <xdr:to>
      <xdr:col>2</xdr:col>
      <xdr:colOff>1374278</xdr:colOff>
      <xdr:row>5</xdr:row>
      <xdr:rowOff>105833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875907F-C3E6-48CB-9188-EBEE3541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349" y="1509182"/>
          <a:ext cx="1579596" cy="342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1021997</xdr:colOff>
      <xdr:row>0</xdr:row>
      <xdr:rowOff>306740</xdr:rowOff>
    </xdr:from>
    <xdr:ext cx="824778" cy="2504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B5D7FA6E-75B3-4C78-889D-AC12000D9E5B}"/>
                </a:ext>
              </a:extLst>
            </xdr:cNvPr>
            <xdr:cNvSpPr txBox="1"/>
          </xdr:nvSpPr>
          <xdr:spPr>
            <a:xfrm rot="20871495">
              <a:off x="8698441" y="306740"/>
              <a:ext cx="824778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12</m:t>
                    </m:r>
                    <m:func>
                      <m:func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sSub>
                          <m:sSub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600" b="0" i="0">
                                <a:latin typeface="Cambria Math" panose="02040503050406030204" pitchFamily="18" charset="0"/>
                              </a:rPr>
                              <m:t>log</m:t>
                            </m:r>
                          </m:e>
                          <m:sub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fName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3</m:t>
                        </m:r>
                      </m:e>
                    </m:func>
                  </m:oMath>
                </m:oMathPara>
              </a14:m>
              <a:endParaRPr lang="en-US" sz="1600"/>
            </a:p>
          </xdr:txBody>
        </xdr:sp>
      </mc:Choice>
      <mc:Fallback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B5D7FA6E-75B3-4C78-889D-AC12000D9E5B}"/>
                </a:ext>
              </a:extLst>
            </xdr:cNvPr>
            <xdr:cNvSpPr txBox="1"/>
          </xdr:nvSpPr>
          <xdr:spPr>
            <a:xfrm rot="20871495">
              <a:off x="8698441" y="306740"/>
              <a:ext cx="824778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600" b="0" i="0">
                  <a:latin typeface="Cambria Math" panose="02040503050406030204" pitchFamily="18" charset="0"/>
                </a:rPr>
                <a:t>12 log_2⁡3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8</xdr:col>
      <xdr:colOff>811388</xdr:colOff>
      <xdr:row>14</xdr:row>
      <xdr:rowOff>49389</xdr:rowOff>
    </xdr:from>
    <xdr:ext cx="1735668" cy="51505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FCC12BD4-FEBF-4FEE-8D04-07169DCCC8B9}"/>
                </a:ext>
              </a:extLst>
            </xdr:cNvPr>
            <xdr:cNvSpPr txBox="1"/>
          </xdr:nvSpPr>
          <xdr:spPr>
            <a:xfrm>
              <a:off x="9778999" y="3661833"/>
              <a:ext cx="1735668" cy="5150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2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</a:t>
              </a:r>
              <a14:m>
                <m:oMath xmlns:m="http://schemas.openxmlformats.org/officeDocument/2006/math">
                  <m:d>
                    <m:dPr>
                      <m:ctrlPr>
                        <a:rPr lang="en-US" sz="20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en-US" sz="20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𝑥</m:t>
                      </m:r>
                    </m:e>
                  </m:d>
                  <m:r>
                    <a:rPr lang="en-US" sz="2000" b="0" i="1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=</m:t>
                  </m:r>
                  <m:sSup>
                    <m:sSupPr>
                      <m:ctrlPr>
                        <a:rPr lang="en-US" sz="20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20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e>
                    <m:sup>
                      <m:f>
                        <m:fPr>
                          <m:ctrlPr>
                            <a:rPr lang="en-US" sz="20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20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𝑥</m:t>
                          </m:r>
                        </m:num>
                        <m:den>
                          <m:r>
                            <a:rPr lang="en-US" sz="20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12</m:t>
                          </m:r>
                        </m:den>
                      </m:f>
                    </m:sup>
                  </m:sSup>
                  <m:r>
                    <a:rPr lang="en-US" sz="20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−3</m:t>
                  </m:r>
                </m:oMath>
              </a14:m>
              <a:endParaRPr lang="en-US" sz="2000">
                <a:effectLst/>
              </a:endParaRPr>
            </a:p>
            <a:p>
              <a:endParaRPr lang="en-US" sz="2000">
                <a:effectLst/>
              </a:endParaRPr>
            </a:p>
            <a:p>
              <a:endParaRPr lang="en-US" sz="2000">
                <a:effectLst/>
              </a:endParaRPr>
            </a:p>
          </xdr:txBody>
        </xdr:sp>
      </mc:Choice>
      <mc:Fallback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FCC12BD4-FEBF-4FEE-8D04-07169DCCC8B9}"/>
                </a:ext>
              </a:extLst>
            </xdr:cNvPr>
            <xdr:cNvSpPr txBox="1"/>
          </xdr:nvSpPr>
          <xdr:spPr>
            <a:xfrm>
              <a:off x="9778999" y="3661833"/>
              <a:ext cx="1735668" cy="5150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2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h(𝑥)=</a:t>
              </a:r>
              <a:r>
                <a:rPr lang="en-US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2^(𝑥/</a:t>
              </a:r>
              <a:r>
                <a:rPr lang="en-US" sz="2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12</a:t>
              </a:r>
              <a:r>
                <a:rPr lang="en-US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)−3</a:t>
              </a:r>
              <a:endParaRPr lang="en-US" sz="2000">
                <a:effectLst/>
              </a:endParaRPr>
            </a:p>
            <a:p>
              <a:endParaRPr lang="en-US" sz="2000">
                <a:effectLst/>
              </a:endParaRPr>
            </a:p>
            <a:p>
              <a:endParaRPr lang="en-US" sz="2000">
                <a:effectLst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2"/>
  <sheetViews>
    <sheetView tabSelected="1" zoomScale="90" zoomScaleNormal="90" workbookViewId="0">
      <selection activeCell="H28" sqref="H28"/>
    </sheetView>
  </sheetViews>
  <sheetFormatPr defaultRowHeight="14.5" x14ac:dyDescent="0.35"/>
  <cols>
    <col min="3" max="3" width="40.453125" customWidth="1"/>
    <col min="4" max="4" width="29.54296875" customWidth="1"/>
    <col min="5" max="5" width="5.26953125" customWidth="1"/>
    <col min="6" max="6" width="8" customWidth="1"/>
    <col min="7" max="7" width="9.1796875" customWidth="1"/>
    <col min="8" max="8" width="18.453125" customWidth="1"/>
    <col min="9" max="9" width="36.1796875" customWidth="1"/>
  </cols>
  <sheetData>
    <row r="1" spans="1:14" ht="59.15" customHeight="1" x14ac:dyDescent="1">
      <c r="A1" s="8" t="s">
        <v>7</v>
      </c>
      <c r="B1" s="7"/>
      <c r="C1" s="7"/>
      <c r="D1" s="7"/>
      <c r="E1" s="8" t="s">
        <v>7</v>
      </c>
      <c r="F1" s="7"/>
      <c r="G1" s="7"/>
      <c r="H1" s="7"/>
      <c r="I1" s="7"/>
    </row>
    <row r="2" spans="1:14" ht="33.5" x14ac:dyDescent="0.75">
      <c r="A2" s="1" t="s">
        <v>9</v>
      </c>
      <c r="E2" s="1" t="s">
        <v>10</v>
      </c>
    </row>
    <row r="3" spans="1:14" x14ac:dyDescent="0.35">
      <c r="A3" s="2"/>
      <c r="B3" s="2"/>
      <c r="C3" s="2"/>
      <c r="E3" s="2" t="s">
        <v>16</v>
      </c>
      <c r="F3" s="2"/>
      <c r="G3" s="2"/>
      <c r="H3" s="2"/>
      <c r="I3" s="2"/>
      <c r="N3">
        <f>2/EXP(1)</f>
        <v>0.73575888234288467</v>
      </c>
    </row>
    <row r="4" spans="1:14" x14ac:dyDescent="0.35">
      <c r="A4" s="2"/>
      <c r="B4" s="2"/>
      <c r="C4" s="2"/>
      <c r="E4" s="2"/>
      <c r="F4" s="2"/>
      <c r="G4" s="2"/>
      <c r="H4" s="2"/>
      <c r="I4" s="2"/>
    </row>
    <row r="5" spans="1:14" x14ac:dyDescent="0.35">
      <c r="A5" s="2"/>
      <c r="B5" s="2"/>
      <c r="C5" s="2"/>
      <c r="E5" s="2"/>
      <c r="F5" s="2"/>
      <c r="G5" s="2"/>
      <c r="H5" s="2"/>
      <c r="I5" s="2"/>
    </row>
    <row r="6" spans="1:14" x14ac:dyDescent="0.35">
      <c r="A6" s="2"/>
      <c r="B6" s="2"/>
      <c r="C6" s="2"/>
      <c r="E6" s="5" t="s">
        <v>4</v>
      </c>
      <c r="F6" s="5" t="s">
        <v>5</v>
      </c>
      <c r="G6" s="5" t="s">
        <v>6</v>
      </c>
      <c r="H6" s="2"/>
      <c r="I6" s="2"/>
    </row>
    <row r="7" spans="1:14" x14ac:dyDescent="0.35">
      <c r="A7" s="3" t="s">
        <v>8</v>
      </c>
      <c r="B7" s="2"/>
      <c r="C7" s="2"/>
      <c r="E7" s="2">
        <v>4</v>
      </c>
      <c r="F7" s="2">
        <v>24</v>
      </c>
      <c r="G7" s="6">
        <f>12/(4*Sheet2!D7)</f>
        <v>4.3040136635354402</v>
      </c>
      <c r="H7" s="2"/>
      <c r="I7" s="2"/>
    </row>
    <row r="8" spans="1:14" x14ac:dyDescent="0.35">
      <c r="A8" s="2"/>
      <c r="B8" s="2"/>
      <c r="C8" s="2"/>
      <c r="E8" s="2" t="s">
        <v>13</v>
      </c>
      <c r="F8" s="2"/>
      <c r="G8" s="2"/>
      <c r="H8" s="2"/>
      <c r="I8" s="2"/>
    </row>
    <row r="9" spans="1:14" x14ac:dyDescent="0.35">
      <c r="A9" s="4" t="s">
        <v>0</v>
      </c>
      <c r="B9" s="4" t="s">
        <v>1</v>
      </c>
      <c r="C9" s="2"/>
      <c r="E9" s="2" t="s">
        <v>17</v>
      </c>
      <c r="F9" s="2" t="s">
        <v>1</v>
      </c>
      <c r="G9" s="2"/>
      <c r="H9" s="2"/>
      <c r="I9" s="2"/>
    </row>
    <row r="10" spans="1:14" x14ac:dyDescent="0.35">
      <c r="A10" s="2">
        <v>3.92</v>
      </c>
      <c r="B10" s="2">
        <f>3.92^3</f>
        <v>60.236287999999995</v>
      </c>
      <c r="C10" s="2"/>
      <c r="E10" s="2">
        <f>F7+G7*(3-E7)</f>
        <v>19.695986336464561</v>
      </c>
      <c r="F10" s="2">
        <f>2^(E10/12)</f>
        <v>3.1195375919284483</v>
      </c>
      <c r="G10" s="2"/>
      <c r="H10" s="2"/>
      <c r="I10" s="2"/>
    </row>
    <row r="11" spans="1:14" ht="33.5" x14ac:dyDescent="0.75">
      <c r="A11" s="1" t="s">
        <v>15</v>
      </c>
      <c r="E11" s="1" t="s">
        <v>11</v>
      </c>
    </row>
    <row r="12" spans="1:14" x14ac:dyDescent="0.35">
      <c r="A12" s="2" t="s">
        <v>12</v>
      </c>
      <c r="B12" s="2"/>
      <c r="C12" s="2"/>
      <c r="E12" s="2" t="s">
        <v>18</v>
      </c>
      <c r="F12" s="2"/>
      <c r="G12" s="2"/>
      <c r="H12" s="2"/>
      <c r="I12" s="2"/>
    </row>
    <row r="13" spans="1:14" x14ac:dyDescent="0.35">
      <c r="A13" s="2"/>
      <c r="B13" s="2"/>
      <c r="C13" s="2"/>
      <c r="E13" s="2" t="s">
        <v>14</v>
      </c>
      <c r="F13" s="2"/>
      <c r="G13" s="2"/>
      <c r="H13" s="2"/>
      <c r="I13" s="2"/>
    </row>
    <row r="14" spans="1:14" x14ac:dyDescent="0.35">
      <c r="A14" s="2"/>
      <c r="B14" s="2"/>
      <c r="C14" s="2"/>
      <c r="E14" s="5" t="s">
        <v>4</v>
      </c>
      <c r="F14" s="5" t="s">
        <v>19</v>
      </c>
      <c r="G14" s="5" t="s">
        <v>20</v>
      </c>
      <c r="H14" s="5" t="s">
        <v>21</v>
      </c>
      <c r="I14" s="5"/>
    </row>
    <row r="15" spans="1:14" x14ac:dyDescent="0.35">
      <c r="A15" s="5" t="s">
        <v>2</v>
      </c>
      <c r="B15" s="5" t="s">
        <v>3</v>
      </c>
      <c r="C15" s="5" t="s">
        <v>1</v>
      </c>
      <c r="E15" s="2">
        <v>19</v>
      </c>
      <c r="F15" s="2">
        <f>2^(E15/12)-3</f>
        <v>-3.3858462466374029E-3</v>
      </c>
      <c r="G15" s="2">
        <f>0.75/12*2^(E15/12)</f>
        <v>0.18728838460958516</v>
      </c>
      <c r="H15" s="2">
        <f>E15-F15/G15</f>
        <v>19.018078250040414</v>
      </c>
      <c r="I15" s="2"/>
    </row>
    <row r="16" spans="1:14" x14ac:dyDescent="0.35">
      <c r="A16" s="2">
        <v>3</v>
      </c>
      <c r="B16" s="2">
        <f t="shared" ref="B16:B31" si="0">A16^3-61</f>
        <v>-34</v>
      </c>
      <c r="C16" s="2"/>
      <c r="E16" s="2">
        <f>H15</f>
        <v>19.018078250040414</v>
      </c>
      <c r="F16" s="2">
        <f t="shared" ref="F16:F22" si="1">2^(E16/12)-3</f>
        <v>-2.5502549306510858E-4</v>
      </c>
      <c r="G16" s="2">
        <f t="shared" ref="G16:G22" si="2">0.75/12*2^(E16/12)</f>
        <v>0.18748406090668343</v>
      </c>
      <c r="H16" s="2">
        <f t="shared" ref="H16:H22" si="3">E16-F16/G16</f>
        <v>19.019438501636373</v>
      </c>
      <c r="I16" s="2"/>
    </row>
    <row r="17" spans="1:9" x14ac:dyDescent="0.35">
      <c r="A17" s="2">
        <v>4</v>
      </c>
      <c r="B17" s="2">
        <f t="shared" si="0"/>
        <v>3</v>
      </c>
      <c r="C17" s="2"/>
      <c r="E17" s="2">
        <f t="shared" ref="E17:E22" si="4">H16</f>
        <v>19.019438501636373</v>
      </c>
      <c r="F17" s="2">
        <f t="shared" si="1"/>
        <v>-1.9322631470419793E-5</v>
      </c>
      <c r="G17" s="2">
        <f t="shared" si="2"/>
        <v>0.1874987923355331</v>
      </c>
      <c r="H17" s="2">
        <f t="shared" si="3"/>
        <v>19.019541556334644</v>
      </c>
      <c r="I17" s="2"/>
    </row>
    <row r="18" spans="1:9" x14ac:dyDescent="0.35">
      <c r="A18" s="2">
        <v>3.5</v>
      </c>
      <c r="B18" s="2">
        <f t="shared" si="0"/>
        <v>-18.125</v>
      </c>
      <c r="C18" s="2"/>
      <c r="E18" s="2">
        <f t="shared" si="4"/>
        <v>19.019541556334644</v>
      </c>
      <c r="F18" s="2">
        <f t="shared" si="1"/>
        <v>-1.4646749533220316E-6</v>
      </c>
      <c r="G18" s="2">
        <f t="shared" si="2"/>
        <v>0.18749990845781542</v>
      </c>
      <c r="H18" s="2">
        <f t="shared" si="3"/>
        <v>19.019549367938207</v>
      </c>
      <c r="I18" s="2"/>
    </row>
    <row r="19" spans="1:9" x14ac:dyDescent="0.35">
      <c r="A19" s="2">
        <v>3.75</v>
      </c>
      <c r="B19" s="2">
        <f t="shared" si="0"/>
        <v>-8.265625</v>
      </c>
      <c r="C19" s="2"/>
      <c r="E19" s="2">
        <f t="shared" si="4"/>
        <v>19.019549367938207</v>
      </c>
      <c r="F19" s="2">
        <f t="shared" si="1"/>
        <v>-1.1102756225511712E-7</v>
      </c>
      <c r="G19" s="2">
        <f t="shared" si="2"/>
        <v>0.18749999306077736</v>
      </c>
      <c r="H19" s="2">
        <f t="shared" si="3"/>
        <v>19.019549960085229</v>
      </c>
      <c r="I19" s="2" t="s">
        <v>22</v>
      </c>
    </row>
    <row r="20" spans="1:9" x14ac:dyDescent="0.35">
      <c r="A20" s="2">
        <v>3.8250000000000002</v>
      </c>
      <c r="B20" s="2">
        <f t="shared" si="0"/>
        <v>-5.0378593749999894</v>
      </c>
      <c r="C20" s="2"/>
      <c r="E20" s="2">
        <f t="shared" si="4"/>
        <v>19.019549960085229</v>
      </c>
      <c r="F20" s="2">
        <f t="shared" si="1"/>
        <v>-8.4163054303587614E-9</v>
      </c>
      <c r="G20" s="2">
        <f>0.75/12*2^(E20/12)</f>
        <v>0.18749999947398091</v>
      </c>
      <c r="H20" s="2">
        <f t="shared" si="3"/>
        <v>19.019550004972192</v>
      </c>
      <c r="I20" s="2">
        <f>(4-2)*(1/4+1/2)/2</f>
        <v>0.75</v>
      </c>
    </row>
    <row r="21" spans="1:9" x14ac:dyDescent="0.35">
      <c r="A21" s="2">
        <v>3.91</v>
      </c>
      <c r="B21" s="2">
        <f t="shared" si="0"/>
        <v>-1.2235289999999921</v>
      </c>
      <c r="C21" s="2"/>
      <c r="E21" s="2">
        <f t="shared" si="4"/>
        <v>19.019550004972192</v>
      </c>
      <c r="F21" s="2">
        <f t="shared" si="1"/>
        <v>-6.3798744065479696E-10</v>
      </c>
      <c r="G21" s="2">
        <f t="shared" si="2"/>
        <v>0.18749999996012578</v>
      </c>
      <c r="H21" s="2">
        <f t="shared" si="3"/>
        <v>19.019550008374793</v>
      </c>
      <c r="I21" s="2"/>
    </row>
    <row r="22" spans="1:9" x14ac:dyDescent="0.35">
      <c r="A22" s="2">
        <v>3.96</v>
      </c>
      <c r="B22" s="2">
        <f t="shared" si="0"/>
        <v>1.0991359999999943</v>
      </c>
      <c r="C22" s="2"/>
      <c r="E22" s="2">
        <f t="shared" si="4"/>
        <v>19.019550008374793</v>
      </c>
      <c r="F22" s="2">
        <f t="shared" si="1"/>
        <v>-4.8360870863461969E-11</v>
      </c>
      <c r="G22" s="2">
        <f t="shared" si="2"/>
        <v>0.18749999999697745</v>
      </c>
      <c r="H22" s="2">
        <f t="shared" si="3"/>
        <v>19.019550008632716</v>
      </c>
      <c r="I22" s="2"/>
    </row>
    <row r="23" spans="1:9" x14ac:dyDescent="0.35">
      <c r="A23" s="2">
        <v>3.94</v>
      </c>
      <c r="B23" s="2">
        <f t="shared" si="0"/>
        <v>0.16298400000000157</v>
      </c>
      <c r="C23" s="2"/>
    </row>
    <row r="24" spans="1:9" x14ac:dyDescent="0.35">
      <c r="A24" s="2">
        <v>3.9350000000000001</v>
      </c>
      <c r="B24" s="2">
        <f t="shared" si="0"/>
        <v>-6.9574625000001333E-2</v>
      </c>
      <c r="C24" s="2"/>
    </row>
    <row r="25" spans="1:9" x14ac:dyDescent="0.35">
      <c r="A25" s="2">
        <v>3.9375</v>
      </c>
      <c r="B25" s="2">
        <f t="shared" si="0"/>
        <v>4.6630859375E-2</v>
      </c>
      <c r="C25" s="2"/>
    </row>
    <row r="26" spans="1:9" x14ac:dyDescent="0.35">
      <c r="A26" s="2">
        <v>3.9359999999999999</v>
      </c>
      <c r="B26" s="2">
        <f t="shared" si="0"/>
        <v>-2.3110144000000332E-2</v>
      </c>
      <c r="C26" s="2"/>
    </row>
    <row r="27" spans="1:9" x14ac:dyDescent="0.35">
      <c r="A27" s="2">
        <v>3.9369999999999998</v>
      </c>
      <c r="B27" s="2">
        <f t="shared" si="0"/>
        <v>2.3377952999993568E-2</v>
      </c>
      <c r="C27" s="2"/>
    </row>
    <row r="28" spans="1:9" x14ac:dyDescent="0.35">
      <c r="A28" s="2">
        <v>3.9365000000000001</v>
      </c>
      <c r="B28" s="2">
        <f t="shared" si="0"/>
        <v>1.3095212500502385E-4</v>
      </c>
      <c r="C28" s="2"/>
    </row>
    <row r="29" spans="1:9" x14ac:dyDescent="0.35">
      <c r="A29" s="2">
        <v>3.9363999999999999</v>
      </c>
      <c r="B29" s="2">
        <f t="shared" si="0"/>
        <v>-4.5177394560056428E-3</v>
      </c>
      <c r="C29" s="2"/>
    </row>
    <row r="30" spans="1:9" x14ac:dyDescent="0.35">
      <c r="A30" s="2">
        <v>3.93649</v>
      </c>
      <c r="B30" s="2">
        <f t="shared" si="0"/>
        <v>-3.3392766155060372E-4</v>
      </c>
      <c r="C30" s="2"/>
    </row>
    <row r="31" spans="1:9" x14ac:dyDescent="0.35">
      <c r="A31" s="2">
        <v>3.936496</v>
      </c>
      <c r="B31" s="2">
        <f t="shared" si="0"/>
        <v>-5.5000073047040132E-5</v>
      </c>
      <c r="C31" s="2">
        <f>A31^3</f>
        <v>60.999944999926953</v>
      </c>
    </row>
    <row r="32" spans="1:9" x14ac:dyDescent="0.35">
      <c r="A32" s="2"/>
      <c r="B32" s="2"/>
      <c r="C32" s="2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34AFA-1B5F-4F0A-8336-84E8891BE20B}">
  <dimension ref="A1:D32"/>
  <sheetViews>
    <sheetView workbookViewId="0">
      <selection activeCell="F24" sqref="F24"/>
    </sheetView>
  </sheetViews>
  <sheetFormatPr defaultRowHeight="14.5" x14ac:dyDescent="0.35"/>
  <sheetData>
    <row r="1" spans="1:4" x14ac:dyDescent="0.35">
      <c r="A1">
        <v>1</v>
      </c>
      <c r="B1">
        <f>1/A1</f>
        <v>1</v>
      </c>
    </row>
    <row r="2" spans="1:4" x14ac:dyDescent="0.35">
      <c r="A2">
        <v>2</v>
      </c>
      <c r="B2">
        <f t="shared" ref="B2:B32" si="0">1/A2</f>
        <v>0.5</v>
      </c>
      <c r="C2">
        <f>SUM(B2:B3)</f>
        <v>0.83333333333333326</v>
      </c>
    </row>
    <row r="3" spans="1:4" x14ac:dyDescent="0.35">
      <c r="A3">
        <v>3</v>
      </c>
      <c r="B3">
        <f t="shared" si="0"/>
        <v>0.33333333333333331</v>
      </c>
      <c r="D3" s="9">
        <f>(C2+D4)/2</f>
        <v>0.70833333333333326</v>
      </c>
    </row>
    <row r="4" spans="1:4" x14ac:dyDescent="0.35">
      <c r="A4">
        <v>4</v>
      </c>
      <c r="B4">
        <f t="shared" si="0"/>
        <v>0.25</v>
      </c>
      <c r="C4">
        <f>SUM(B4:B7)</f>
        <v>0.75952380952380949</v>
      </c>
      <c r="D4">
        <f>SUM(B3:B4)</f>
        <v>0.58333333333333326</v>
      </c>
    </row>
    <row r="5" spans="1:4" x14ac:dyDescent="0.35">
      <c r="A5">
        <v>5</v>
      </c>
      <c r="B5">
        <f t="shared" si="0"/>
        <v>0.2</v>
      </c>
    </row>
    <row r="6" spans="1:4" x14ac:dyDescent="0.35">
      <c r="A6">
        <v>6</v>
      </c>
      <c r="B6">
        <f t="shared" si="0"/>
        <v>0.16666666666666666</v>
      </c>
    </row>
    <row r="7" spans="1:4" x14ac:dyDescent="0.35">
      <c r="A7">
        <v>7</v>
      </c>
      <c r="B7">
        <f t="shared" si="0"/>
        <v>0.14285714285714285</v>
      </c>
      <c r="D7" s="9">
        <f>(C4+D8)/2</f>
        <v>0.69702380952380949</v>
      </c>
    </row>
    <row r="8" spans="1:4" x14ac:dyDescent="0.35">
      <c r="A8">
        <v>8</v>
      </c>
      <c r="B8">
        <f t="shared" si="0"/>
        <v>0.125</v>
      </c>
      <c r="D8">
        <f>SUM(B5:B8)</f>
        <v>0.63452380952380949</v>
      </c>
    </row>
    <row r="9" spans="1:4" x14ac:dyDescent="0.35">
      <c r="A9">
        <v>9</v>
      </c>
      <c r="B9">
        <f t="shared" si="0"/>
        <v>0.1111111111111111</v>
      </c>
    </row>
    <row r="10" spans="1:4" x14ac:dyDescent="0.35">
      <c r="A10">
        <v>10</v>
      </c>
      <c r="B10">
        <f t="shared" si="0"/>
        <v>0.1</v>
      </c>
    </row>
    <row r="11" spans="1:4" x14ac:dyDescent="0.35">
      <c r="A11">
        <v>11</v>
      </c>
      <c r="B11">
        <f t="shared" si="0"/>
        <v>9.0909090909090912E-2</v>
      </c>
    </row>
    <row r="12" spans="1:4" x14ac:dyDescent="0.35">
      <c r="A12">
        <v>12</v>
      </c>
      <c r="B12">
        <f t="shared" si="0"/>
        <v>8.3333333333333329E-2</v>
      </c>
    </row>
    <row r="13" spans="1:4" x14ac:dyDescent="0.35">
      <c r="A13">
        <v>13</v>
      </c>
      <c r="B13">
        <f t="shared" si="0"/>
        <v>7.6923076923076927E-2</v>
      </c>
    </row>
    <row r="14" spans="1:4" x14ac:dyDescent="0.35">
      <c r="A14">
        <v>14</v>
      </c>
      <c r="B14">
        <f t="shared" si="0"/>
        <v>7.1428571428571425E-2</v>
      </c>
    </row>
    <row r="15" spans="1:4" x14ac:dyDescent="0.35">
      <c r="A15">
        <v>15</v>
      </c>
      <c r="B15">
        <f t="shared" si="0"/>
        <v>6.6666666666666666E-2</v>
      </c>
    </row>
    <row r="16" spans="1:4" x14ac:dyDescent="0.35">
      <c r="A16">
        <v>16</v>
      </c>
      <c r="B16">
        <f t="shared" si="0"/>
        <v>6.25E-2</v>
      </c>
      <c r="C16">
        <f>SUM(B16:B31)</f>
        <v>0.7090162022075267</v>
      </c>
    </row>
    <row r="17" spans="1:4" x14ac:dyDescent="0.35">
      <c r="A17">
        <v>17</v>
      </c>
      <c r="B17">
        <f t="shared" si="0"/>
        <v>5.8823529411764705E-2</v>
      </c>
    </row>
    <row r="18" spans="1:4" x14ac:dyDescent="0.35">
      <c r="A18">
        <v>18</v>
      </c>
      <c r="B18">
        <f t="shared" si="0"/>
        <v>5.5555555555555552E-2</v>
      </c>
    </row>
    <row r="19" spans="1:4" x14ac:dyDescent="0.35">
      <c r="A19">
        <v>19</v>
      </c>
      <c r="B19">
        <f t="shared" si="0"/>
        <v>5.2631578947368418E-2</v>
      </c>
    </row>
    <row r="20" spans="1:4" x14ac:dyDescent="0.35">
      <c r="A20">
        <v>20</v>
      </c>
      <c r="B20">
        <f t="shared" si="0"/>
        <v>0.05</v>
      </c>
    </row>
    <row r="21" spans="1:4" x14ac:dyDescent="0.35">
      <c r="A21">
        <v>21</v>
      </c>
      <c r="B21">
        <f t="shared" si="0"/>
        <v>4.7619047619047616E-2</v>
      </c>
    </row>
    <row r="22" spans="1:4" x14ac:dyDescent="0.35">
      <c r="A22">
        <v>22</v>
      </c>
      <c r="B22">
        <f t="shared" si="0"/>
        <v>4.5454545454545456E-2</v>
      </c>
    </row>
    <row r="23" spans="1:4" x14ac:dyDescent="0.35">
      <c r="A23">
        <v>23</v>
      </c>
      <c r="B23">
        <f t="shared" si="0"/>
        <v>4.3478260869565216E-2</v>
      </c>
    </row>
    <row r="24" spans="1:4" x14ac:dyDescent="0.35">
      <c r="A24">
        <v>24</v>
      </c>
      <c r="B24">
        <f t="shared" si="0"/>
        <v>4.1666666666666664E-2</v>
      </c>
    </row>
    <row r="25" spans="1:4" x14ac:dyDescent="0.35">
      <c r="A25">
        <v>25</v>
      </c>
      <c r="B25">
        <f t="shared" si="0"/>
        <v>0.04</v>
      </c>
    </row>
    <row r="26" spans="1:4" x14ac:dyDescent="0.35">
      <c r="A26">
        <v>26</v>
      </c>
      <c r="B26">
        <f t="shared" si="0"/>
        <v>3.8461538461538464E-2</v>
      </c>
    </row>
    <row r="27" spans="1:4" x14ac:dyDescent="0.35">
      <c r="A27">
        <v>27</v>
      </c>
      <c r="B27">
        <f t="shared" si="0"/>
        <v>3.7037037037037035E-2</v>
      </c>
    </row>
    <row r="28" spans="1:4" x14ac:dyDescent="0.35">
      <c r="A28">
        <v>28</v>
      </c>
      <c r="B28">
        <f t="shared" si="0"/>
        <v>3.5714285714285712E-2</v>
      </c>
    </row>
    <row r="29" spans="1:4" x14ac:dyDescent="0.35">
      <c r="A29">
        <v>29</v>
      </c>
      <c r="B29">
        <f t="shared" si="0"/>
        <v>3.4482758620689655E-2</v>
      </c>
    </row>
    <row r="30" spans="1:4" x14ac:dyDescent="0.35">
      <c r="A30">
        <v>30</v>
      </c>
      <c r="B30">
        <f t="shared" si="0"/>
        <v>3.3333333333333333E-2</v>
      </c>
    </row>
    <row r="31" spans="1:4" x14ac:dyDescent="0.35">
      <c r="A31">
        <v>31</v>
      </c>
      <c r="B31">
        <f t="shared" si="0"/>
        <v>3.2258064516129031E-2</v>
      </c>
      <c r="D31" s="9">
        <f>(C16+D32)/2</f>
        <v>0.6933912022075267</v>
      </c>
    </row>
    <row r="32" spans="1:4" x14ac:dyDescent="0.35">
      <c r="A32">
        <v>32</v>
      </c>
      <c r="B32">
        <f t="shared" si="0"/>
        <v>3.125E-2</v>
      </c>
      <c r="D32">
        <f>SUM(B17:B32)</f>
        <v>0.6777662022075267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Mack</dc:creator>
  <cp:lastModifiedBy>Eric Mack</cp:lastModifiedBy>
  <dcterms:created xsi:type="dcterms:W3CDTF">2019-10-01T02:46:11Z</dcterms:created>
  <dcterms:modified xsi:type="dcterms:W3CDTF">2020-10-13T22:35:21Z</dcterms:modified>
</cp:coreProperties>
</file>